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mmobilien und Bewirtschaftung\Projekte-bUH\Projekte\ACa\Welschdörfli QP 3 &amp; 4\QP 4\Investorenausschreibung Dokumente\"/>
    </mc:Choice>
  </mc:AlternateContent>
  <xr:revisionPtr revIDLastSave="0" documentId="13_ncr:1_{E3210DD2-91B6-43A3-A7D7-6F19C4B300F2}" xr6:coauthVersionLast="47" xr6:coauthVersionMax="47" xr10:uidLastSave="{00000000-0000-0000-0000-000000000000}"/>
  <bookViews>
    <workbookView xWindow="3210" yWindow="180" windowWidth="24465" windowHeight="14790" xr2:uid="{00000000-000D-0000-FFFF-FFFF00000000}"/>
  </bookViews>
  <sheets>
    <sheet name="Total" sheetId="3" r:id="rId1"/>
  </sheets>
  <definedNames>
    <definedName name="_xlnm.Print_Area" localSheetId="0">Total!$A$1:$H$49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H16" i="3" s="1"/>
  <c r="G9" i="3"/>
  <c r="A20" i="3" s="1"/>
  <c r="H20" i="3" s="1"/>
  <c r="H35" i="3" s="1"/>
  <c r="H37" i="3" l="1"/>
  <c r="H27" i="3" l="1"/>
  <c r="H36" i="3" s="1"/>
  <c r="H40" i="3" s="1"/>
</calcChain>
</file>

<file path=xl/sharedStrings.xml><?xml version="1.0" encoding="utf-8"?>
<sst xmlns="http://schemas.openxmlformats.org/spreadsheetml/2006/main" count="44" uniqueCount="31">
  <si>
    <t>Fr.</t>
  </si>
  <si>
    <t>Bodenwert</t>
  </si>
  <si>
    <r>
      <t>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 </t>
    </r>
  </si>
  <si>
    <t>à Fr.</t>
  </si>
  <si>
    <t>Berechnungsformel</t>
  </si>
  <si>
    <t>Baurechtszins</t>
  </si>
  <si>
    <t>=</t>
  </si>
  <si>
    <t xml:space="preserve">Nettoertrag x </t>
  </si>
  <si>
    <t>Bodenwert + Substanzwert Bauten u. Umgebung</t>
  </si>
  <si>
    <t>Berechnung</t>
  </si>
  <si>
    <t>/ Bodenwert + Substanzwert Bauten und Umgebung</t>
  </si>
  <si>
    <t>x Nettoertrag</t>
  </si>
  <si>
    <t>gerundet</t>
  </si>
  <si>
    <r>
      <rPr>
        <i/>
        <sz val="11"/>
        <rFont val="Arial"/>
        <family val="2"/>
      </rPr>
      <t>a</t>
    </r>
    <r>
      <rPr>
        <sz val="11"/>
        <rFont val="Arial"/>
        <family val="2"/>
      </rPr>
      <t xml:space="preserve"> x</t>
    </r>
  </si>
  <si>
    <t>Baurechtsnehmer</t>
  </si>
  <si>
    <t>Baurechtsgrundstück</t>
  </si>
  <si>
    <t>Baurechtszins pro Jahr</t>
  </si>
  <si>
    <t>Offen</t>
  </si>
  <si>
    <t>Baurechtszinsberechnung</t>
  </si>
  <si>
    <t>Parzelle / Fläche</t>
  </si>
  <si>
    <t>Grundstücksfläche Total in m²</t>
  </si>
  <si>
    <t>Bezeichnung</t>
  </si>
  <si>
    <t>Anlagekosten  Neubau</t>
  </si>
  <si>
    <t>Anlagekosten ehem. Fuhrhalterei</t>
  </si>
  <si>
    <t>Anlagekosten  Gesamt</t>
  </si>
  <si>
    <t>Abzüglich 25 % Pauschalabzug</t>
  </si>
  <si>
    <t>Nettoertrag Gesamt</t>
  </si>
  <si>
    <t xml:space="preserve">Bruttoertrag Neubau </t>
  </si>
  <si>
    <t>Bruttoertrag Fuhrhalterei</t>
  </si>
  <si>
    <t>x Faktor der Vergünstigung (Rabattierung)</t>
  </si>
  <si>
    <t>Welschdörfli QP 4 - Baubereich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</si>
</sst>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2" x14ac:knownFonts="1">
    <font>
      <sz val="11"/>
      <color theme="1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sz val="9"/>
      <name val="Arial"/>
      <family val="2"/>
    </font>
    <font>
      <i/>
      <sz val="1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 applyBorder="1" applyAlignment="1"/>
    <xf numFmtId="0" fontId="3" fillId="0" borderId="0" xfId="1" applyFont="1" applyBorder="1" applyAlignment="1">
      <alignment horizontal="right"/>
    </xf>
    <xf numFmtId="0" fontId="1" fillId="0" borderId="0" xfId="1" applyBorder="1" applyAlignment="1">
      <alignment horizontal="right"/>
    </xf>
    <xf numFmtId="0" fontId="4" fillId="0" borderId="0" xfId="1" applyFont="1" applyBorder="1" applyAlignment="1"/>
    <xf numFmtId="0" fontId="4" fillId="0" borderId="0" xfId="1" applyFont="1" applyBorder="1" applyAlignment="1">
      <alignment horizontal="right"/>
    </xf>
    <xf numFmtId="43" fontId="4" fillId="0" borderId="0" xfId="2" applyFont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43" fontId="1" fillId="0" borderId="0" xfId="2" applyFont="1" applyBorder="1" applyAlignment="1">
      <alignment horizontal="right"/>
    </xf>
    <xf numFmtId="0" fontId="4" fillId="0" borderId="0" xfId="1" applyFont="1" applyFill="1" applyBorder="1" applyAlignment="1"/>
    <xf numFmtId="49" fontId="2" fillId="0" borderId="0" xfId="1" applyNumberFormat="1" applyFont="1" applyFill="1" applyBorder="1" applyAlignment="1"/>
    <xf numFmtId="43" fontId="2" fillId="0" borderId="0" xfId="2" applyFont="1" applyFill="1" applyBorder="1" applyAlignment="1">
      <alignment horizontal="right"/>
    </xf>
    <xf numFmtId="0" fontId="4" fillId="0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vertical="center"/>
    </xf>
    <xf numFmtId="0" fontId="6" fillId="2" borderId="0" xfId="1" applyFont="1" applyFill="1" applyBorder="1" applyAlignment="1">
      <alignment horizontal="right" vertical="center"/>
    </xf>
    <xf numFmtId="0" fontId="4" fillId="2" borderId="0" xfId="1" applyFont="1" applyFill="1" applyBorder="1" applyAlignment="1">
      <alignment horizontal="right" vertical="center"/>
    </xf>
    <xf numFmtId="43" fontId="4" fillId="2" borderId="0" xfId="2" applyNumberFormat="1" applyFont="1" applyFill="1" applyBorder="1" applyAlignment="1">
      <alignment horizontal="right" vertical="center"/>
    </xf>
    <xf numFmtId="0" fontId="0" fillId="0" borderId="2" xfId="0" applyBorder="1"/>
    <xf numFmtId="0" fontId="3" fillId="0" borderId="0" xfId="1" applyFont="1" applyAlignment="1">
      <alignment horizontal="right"/>
    </xf>
    <xf numFmtId="0" fontId="8" fillId="0" borderId="0" xfId="0" applyFont="1"/>
    <xf numFmtId="0" fontId="9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0" fontId="1" fillId="0" borderId="0" xfId="1" applyFont="1" applyBorder="1" applyAlignment="1"/>
    <xf numFmtId="0" fontId="1" fillId="0" borderId="0" xfId="0" applyFont="1"/>
    <xf numFmtId="0" fontId="1" fillId="0" borderId="0" xfId="1" applyFont="1" applyBorder="1" applyAlignment="1">
      <alignment horizontal="right"/>
    </xf>
    <xf numFmtId="15" fontId="3" fillId="0" borderId="0" xfId="1" applyNumberFormat="1" applyFont="1" applyBorder="1" applyAlignment="1">
      <alignment horizontal="right"/>
    </xf>
    <xf numFmtId="43" fontId="1" fillId="0" borderId="0" xfId="2" applyFont="1" applyBorder="1" applyAlignment="1"/>
    <xf numFmtId="0" fontId="1" fillId="0" borderId="0" xfId="1" applyFont="1" applyFill="1" applyBorder="1" applyAlignment="1">
      <alignment horizontal="right"/>
    </xf>
    <xf numFmtId="3" fontId="1" fillId="0" borderId="0" xfId="1" applyNumberFormat="1" applyFont="1" applyBorder="1" applyAlignment="1">
      <alignment horizontal="left"/>
    </xf>
    <xf numFmtId="0" fontId="1" fillId="0" borderId="0" xfId="1" applyFont="1" applyFill="1" applyBorder="1" applyAlignment="1"/>
    <xf numFmtId="164" fontId="1" fillId="0" borderId="0" xfId="2" applyNumberFormat="1" applyFont="1" applyBorder="1" applyAlignment="1">
      <alignment horizontal="right"/>
    </xf>
    <xf numFmtId="43" fontId="10" fillId="0" borderId="0" xfId="2" applyFont="1" applyBorder="1" applyAlignment="1">
      <alignment horizontal="right"/>
    </xf>
    <xf numFmtId="0" fontId="11" fillId="0" borderId="0" xfId="1" applyFont="1" applyBorder="1" applyAlignment="1"/>
    <xf numFmtId="49" fontId="1" fillId="0" borderId="0" xfId="1" applyNumberFormat="1" applyFont="1" applyFill="1" applyBorder="1" applyAlignment="1"/>
    <xf numFmtId="3" fontId="0" fillId="0" borderId="0" xfId="0" applyNumberFormat="1"/>
    <xf numFmtId="43" fontId="2" fillId="3" borderId="0" xfId="2" applyFont="1" applyFill="1" applyBorder="1" applyAlignment="1">
      <alignment horizontal="right"/>
    </xf>
    <xf numFmtId="43" fontId="4" fillId="3" borderId="0" xfId="2" applyFont="1" applyFill="1" applyBorder="1" applyAlignment="1">
      <alignment horizontal="right"/>
    </xf>
    <xf numFmtId="0" fontId="1" fillId="0" borderId="0" xfId="1" applyFont="1" applyBorder="1" applyAlignment="1">
      <alignment horizontal="left"/>
    </xf>
    <xf numFmtId="0" fontId="1" fillId="2" borderId="0" xfId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43" fontId="1" fillId="3" borderId="0" xfId="2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0" fillId="3" borderId="0" xfId="0" applyFill="1"/>
  </cellXfs>
  <cellStyles count="3">
    <cellStyle name="Dezimal 2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8AD82-5FC7-4D58-809C-97F3C85F2FED}">
  <sheetPr>
    <tabColor rgb="FFFFFF00"/>
    <pageSetUpPr fitToPage="1"/>
  </sheetPr>
  <dimension ref="A1:H42"/>
  <sheetViews>
    <sheetView tabSelected="1" topLeftCell="A25" zoomScaleNormal="100" workbookViewId="0">
      <selection activeCell="L26" sqref="L26"/>
    </sheetView>
  </sheetViews>
  <sheetFormatPr baseColWidth="10" defaultRowHeight="14.25" x14ac:dyDescent="0.2"/>
  <cols>
    <col min="1" max="1" width="12.625" customWidth="1"/>
    <col min="2" max="2" width="4.625" customWidth="1"/>
    <col min="3" max="3" width="7.5" customWidth="1"/>
    <col min="4" max="4" width="8.625" customWidth="1"/>
    <col min="5" max="5" width="13" customWidth="1"/>
    <col min="6" max="6" width="19.625" customWidth="1"/>
    <col min="7" max="7" width="6.875" customWidth="1"/>
    <col min="8" max="8" width="17.25" customWidth="1"/>
  </cols>
  <sheetData>
    <row r="1" spans="1:8" ht="18" customHeight="1" x14ac:dyDescent="0.25">
      <c r="A1" s="19" t="s">
        <v>18</v>
      </c>
      <c r="H1" s="44" t="s">
        <v>30</v>
      </c>
    </row>
    <row r="2" spans="1:8" ht="15.75" customHeight="1" x14ac:dyDescent="0.25">
      <c r="A2" s="20"/>
    </row>
    <row r="3" spans="1:8" ht="15.75" customHeight="1" x14ac:dyDescent="0.2"/>
    <row r="4" spans="1:8" ht="15.75" customHeight="1" x14ac:dyDescent="0.2">
      <c r="A4" t="s">
        <v>14</v>
      </c>
      <c r="F4" s="45" t="s">
        <v>21</v>
      </c>
    </row>
    <row r="5" spans="1:8" ht="15.75" customHeight="1" x14ac:dyDescent="0.2">
      <c r="A5" t="s">
        <v>15</v>
      </c>
      <c r="F5" t="s">
        <v>17</v>
      </c>
    </row>
    <row r="6" spans="1:8" ht="15.75" customHeight="1" x14ac:dyDescent="0.2">
      <c r="A6" t="s">
        <v>19</v>
      </c>
      <c r="F6" s="22">
        <v>1719</v>
      </c>
      <c r="G6" s="36">
        <v>893</v>
      </c>
    </row>
    <row r="7" spans="1:8" ht="15.75" customHeight="1" x14ac:dyDescent="0.2">
      <c r="F7" s="22">
        <v>3781</v>
      </c>
      <c r="G7" s="36">
        <v>1176</v>
      </c>
    </row>
    <row r="8" spans="1:8" ht="15.75" customHeight="1" x14ac:dyDescent="0.2">
      <c r="F8" s="22">
        <v>3762</v>
      </c>
      <c r="G8" s="36">
        <v>305</v>
      </c>
    </row>
    <row r="9" spans="1:8" ht="15.75" customHeight="1" x14ac:dyDescent="0.2">
      <c r="A9" t="s">
        <v>20</v>
      </c>
      <c r="E9" s="21"/>
      <c r="F9" s="23"/>
      <c r="G9" s="36">
        <f>SUM(G6:G8)</f>
        <v>2374</v>
      </c>
    </row>
    <row r="10" spans="1:8" ht="15.75" customHeight="1" thickBot="1" x14ac:dyDescent="0.25">
      <c r="A10" s="17"/>
      <c r="B10" s="17"/>
      <c r="C10" s="17"/>
      <c r="D10" s="17"/>
      <c r="E10" s="17"/>
      <c r="F10" s="17"/>
      <c r="G10" s="17"/>
      <c r="H10" s="17"/>
    </row>
    <row r="11" spans="1:8" ht="15.75" customHeight="1" x14ac:dyDescent="0.2">
      <c r="A11" s="25"/>
      <c r="B11" s="25"/>
      <c r="C11" s="25"/>
      <c r="D11" s="25"/>
      <c r="E11" s="25"/>
      <c r="F11" s="25"/>
      <c r="G11" s="25"/>
      <c r="H11" s="25"/>
    </row>
    <row r="12" spans="1:8" ht="15.75" customHeight="1" x14ac:dyDescent="0.2">
      <c r="A12" s="25"/>
      <c r="B12" s="25"/>
      <c r="C12" s="25"/>
      <c r="D12" s="25"/>
      <c r="E12" s="25"/>
      <c r="F12" s="25"/>
      <c r="G12" s="25"/>
      <c r="H12" s="25"/>
    </row>
    <row r="13" spans="1:8" ht="15.75" customHeight="1" x14ac:dyDescent="0.2">
      <c r="A13" s="39" t="s">
        <v>27</v>
      </c>
      <c r="B13" s="39"/>
      <c r="C13" s="39"/>
      <c r="D13" s="39"/>
      <c r="E13" s="39"/>
      <c r="F13" s="39"/>
      <c r="G13" s="26" t="s">
        <v>0</v>
      </c>
      <c r="H13" s="43">
        <v>0</v>
      </c>
    </row>
    <row r="14" spans="1:8" ht="15.75" customHeight="1" x14ac:dyDescent="0.2">
      <c r="A14" s="39" t="s">
        <v>28</v>
      </c>
      <c r="B14" s="39"/>
      <c r="C14" s="39"/>
      <c r="D14" s="39"/>
      <c r="E14" s="39"/>
      <c r="F14" s="39"/>
      <c r="G14" s="26" t="s">
        <v>0</v>
      </c>
      <c r="H14" s="43">
        <v>0</v>
      </c>
    </row>
    <row r="15" spans="1:8" ht="15.75" customHeight="1" x14ac:dyDescent="0.2">
      <c r="A15" s="24" t="s">
        <v>25</v>
      </c>
      <c r="B15" s="24"/>
      <c r="C15" s="24"/>
      <c r="D15" s="24"/>
      <c r="E15" s="24"/>
      <c r="F15" s="26"/>
      <c r="G15" s="26" t="s">
        <v>0</v>
      </c>
      <c r="H15" s="8">
        <f>ROUND(((H14+H13)/100*25),0)</f>
        <v>0</v>
      </c>
    </row>
    <row r="16" spans="1:8" ht="15.75" customHeight="1" x14ac:dyDescent="0.25">
      <c r="A16" s="4" t="s">
        <v>26</v>
      </c>
      <c r="B16" s="4"/>
      <c r="C16" s="4"/>
      <c r="D16" s="4"/>
      <c r="E16" s="24"/>
      <c r="F16" s="27"/>
      <c r="G16" s="5" t="s">
        <v>0</v>
      </c>
      <c r="H16" s="6">
        <f>ROUND((H13+H14-H15),0)</f>
        <v>0</v>
      </c>
    </row>
    <row r="17" spans="1:8" ht="15.75" customHeight="1" x14ac:dyDescent="0.25">
      <c r="A17" s="4"/>
      <c r="B17" s="4"/>
      <c r="C17" s="4"/>
      <c r="D17" s="4"/>
      <c r="E17" s="24"/>
      <c r="F17" s="27"/>
      <c r="G17" s="5"/>
      <c r="H17" s="6"/>
    </row>
    <row r="18" spans="1:8" ht="15.75" customHeight="1" x14ac:dyDescent="0.25">
      <c r="A18" s="4"/>
      <c r="B18" s="4"/>
      <c r="C18" s="4"/>
      <c r="D18" s="4"/>
      <c r="E18" s="24"/>
      <c r="F18" s="26"/>
      <c r="G18" s="5"/>
      <c r="H18" s="6"/>
    </row>
    <row r="19" spans="1:8" ht="15.75" customHeight="1" x14ac:dyDescent="0.25">
      <c r="A19" s="4" t="s">
        <v>1</v>
      </c>
      <c r="B19" s="24"/>
      <c r="C19" s="24"/>
      <c r="D19" s="28"/>
      <c r="E19" s="24"/>
      <c r="F19" s="2"/>
      <c r="G19" s="29"/>
      <c r="H19" s="8"/>
    </row>
    <row r="20" spans="1:8" ht="15.75" customHeight="1" x14ac:dyDescent="0.25">
      <c r="A20" s="30">
        <f>G9</f>
        <v>2374</v>
      </c>
      <c r="B20" s="24" t="s">
        <v>2</v>
      </c>
      <c r="C20" s="24" t="s">
        <v>3</v>
      </c>
      <c r="D20" s="28">
        <v>1600</v>
      </c>
      <c r="E20" s="24"/>
      <c r="F20" s="18"/>
      <c r="G20" s="12" t="s">
        <v>0</v>
      </c>
      <c r="H20" s="6">
        <f>ROUNDDOWN((A20*D20),-3)</f>
        <v>3798000</v>
      </c>
    </row>
    <row r="21" spans="1:8" ht="15.75" customHeight="1" x14ac:dyDescent="0.25">
      <c r="A21" s="4"/>
      <c r="B21" s="4"/>
      <c r="C21" s="4"/>
      <c r="D21" s="4"/>
      <c r="E21" s="24"/>
      <c r="F21" s="26"/>
      <c r="G21" s="5"/>
      <c r="H21" s="6"/>
    </row>
    <row r="22" spans="1:8" ht="15.75" customHeight="1" x14ac:dyDescent="0.2">
      <c r="A22" s="31"/>
      <c r="B22" s="24"/>
      <c r="C22" s="24"/>
      <c r="D22" s="24"/>
      <c r="E22" s="24"/>
      <c r="F22" s="2"/>
      <c r="G22" s="26"/>
      <c r="H22" s="32"/>
    </row>
    <row r="23" spans="1:8" ht="15.75" customHeight="1" x14ac:dyDescent="0.25">
      <c r="A23" s="9" t="s">
        <v>22</v>
      </c>
      <c r="B23" s="4"/>
      <c r="C23" s="4"/>
      <c r="D23" s="4"/>
      <c r="E23" s="4"/>
      <c r="F23" s="2"/>
      <c r="G23" s="5" t="s">
        <v>0</v>
      </c>
      <c r="H23" s="38">
        <v>0</v>
      </c>
    </row>
    <row r="24" spans="1:8" ht="15.75" customHeight="1" x14ac:dyDescent="0.2">
      <c r="A24" s="34"/>
      <c r="B24" s="24"/>
      <c r="C24" s="24"/>
      <c r="D24" s="24"/>
      <c r="E24" s="24"/>
      <c r="F24" s="24"/>
      <c r="G24" s="26"/>
      <c r="H24" s="33"/>
    </row>
    <row r="25" spans="1:8" ht="15.75" customHeight="1" x14ac:dyDescent="0.25">
      <c r="A25" s="9" t="s">
        <v>23</v>
      </c>
      <c r="B25" s="4"/>
      <c r="C25" s="4"/>
      <c r="D25" s="4"/>
      <c r="E25" s="4"/>
      <c r="F25" s="2"/>
      <c r="G25" s="5" t="s">
        <v>0</v>
      </c>
      <c r="H25" s="38">
        <v>0</v>
      </c>
    </row>
    <row r="26" spans="1:8" ht="15.75" customHeight="1" x14ac:dyDescent="0.2">
      <c r="A26" s="34"/>
      <c r="B26" s="24"/>
      <c r="C26" s="24"/>
      <c r="D26" s="24"/>
      <c r="E26" s="24"/>
      <c r="F26" s="24"/>
      <c r="G26" s="26"/>
      <c r="H26" s="33"/>
    </row>
    <row r="27" spans="1:8" ht="15.75" customHeight="1" x14ac:dyDescent="0.25">
      <c r="A27" s="9" t="s">
        <v>24</v>
      </c>
      <c r="B27" s="4"/>
      <c r="C27" s="4"/>
      <c r="D27" s="4"/>
      <c r="E27" s="4"/>
      <c r="F27" s="2"/>
      <c r="G27" s="5" t="s">
        <v>0</v>
      </c>
      <c r="H27" s="6">
        <f>H25+H23</f>
        <v>0</v>
      </c>
    </row>
    <row r="28" spans="1:8" ht="15.75" customHeight="1" x14ac:dyDescent="0.2">
      <c r="A28" s="34"/>
      <c r="B28" s="24"/>
      <c r="C28" s="24"/>
      <c r="D28" s="24"/>
      <c r="E28" s="24"/>
      <c r="F28" s="24"/>
      <c r="G28" s="26"/>
      <c r="H28" s="33"/>
    </row>
    <row r="29" spans="1:8" ht="15.75" customHeight="1" x14ac:dyDescent="0.25">
      <c r="A29" s="9" t="s">
        <v>4</v>
      </c>
      <c r="B29" s="24"/>
      <c r="C29" s="24"/>
      <c r="D29" s="24"/>
      <c r="E29" s="24"/>
      <c r="F29" s="24"/>
      <c r="G29" s="26"/>
      <c r="H29" s="8"/>
    </row>
    <row r="30" spans="1:8" ht="15.75" customHeight="1" x14ac:dyDescent="0.25">
      <c r="A30" s="9"/>
      <c r="B30" s="1"/>
      <c r="C30" s="1"/>
      <c r="D30" s="1"/>
      <c r="E30" s="1"/>
      <c r="F30" s="1"/>
      <c r="G30" s="3"/>
      <c r="H30" s="8"/>
    </row>
    <row r="31" spans="1:8" ht="15.75" customHeight="1" x14ac:dyDescent="0.2">
      <c r="A31" s="40" t="s">
        <v>5</v>
      </c>
      <c r="B31" s="40"/>
      <c r="C31" s="40" t="s">
        <v>6</v>
      </c>
      <c r="D31" s="42" t="s">
        <v>13</v>
      </c>
      <c r="E31" s="40" t="s">
        <v>7</v>
      </c>
      <c r="F31" s="40" t="s">
        <v>1</v>
      </c>
      <c r="G31" s="40"/>
      <c r="H31" s="40"/>
    </row>
    <row r="32" spans="1:8" ht="15.75" customHeight="1" x14ac:dyDescent="0.2">
      <c r="A32" s="40"/>
      <c r="B32" s="40"/>
      <c r="C32" s="40"/>
      <c r="D32" s="40"/>
      <c r="E32" s="40"/>
      <c r="F32" s="41" t="s">
        <v>8</v>
      </c>
      <c r="G32" s="41"/>
      <c r="H32" s="41"/>
    </row>
    <row r="33" spans="1:8" ht="15.75" customHeight="1" x14ac:dyDescent="0.2">
      <c r="A33" s="1"/>
      <c r="B33" s="1"/>
      <c r="C33" s="1"/>
      <c r="D33" s="1"/>
      <c r="E33" s="1"/>
      <c r="F33" s="1"/>
      <c r="G33" s="3"/>
      <c r="H33" s="8"/>
    </row>
    <row r="34" spans="1:8" ht="15.75" customHeight="1" x14ac:dyDescent="0.25">
      <c r="A34" s="4" t="s">
        <v>9</v>
      </c>
      <c r="B34" s="1"/>
      <c r="C34" s="1"/>
      <c r="D34" s="1"/>
      <c r="E34" s="1"/>
      <c r="F34" s="1"/>
      <c r="G34" s="3"/>
      <c r="H34" s="8"/>
    </row>
    <row r="35" spans="1:8" ht="15.75" customHeight="1" x14ac:dyDescent="0.2">
      <c r="A35" s="10" t="s">
        <v>1</v>
      </c>
      <c r="B35" s="10"/>
      <c r="C35" s="10"/>
      <c r="D35" s="10"/>
      <c r="E35" s="10"/>
      <c r="F35" s="10"/>
      <c r="G35" s="7" t="s">
        <v>0</v>
      </c>
      <c r="H35" s="11">
        <f>H20</f>
        <v>3798000</v>
      </c>
    </row>
    <row r="36" spans="1:8" ht="15.75" customHeight="1" x14ac:dyDescent="0.2">
      <c r="A36" s="10" t="s">
        <v>10</v>
      </c>
      <c r="B36" s="10"/>
      <c r="C36" s="10"/>
      <c r="D36" s="10"/>
      <c r="E36" s="10"/>
      <c r="F36" s="10"/>
      <c r="G36" s="7" t="s">
        <v>0</v>
      </c>
      <c r="H36" s="11">
        <f>H20+H27</f>
        <v>3798000</v>
      </c>
    </row>
    <row r="37" spans="1:8" ht="15.75" customHeight="1" x14ac:dyDescent="0.2">
      <c r="A37" s="10" t="s">
        <v>11</v>
      </c>
      <c r="B37" s="10"/>
      <c r="C37" s="10"/>
      <c r="D37" s="10"/>
      <c r="E37" s="10"/>
      <c r="F37" s="10"/>
      <c r="G37" s="7" t="s">
        <v>0</v>
      </c>
      <c r="H37" s="11">
        <f>H16</f>
        <v>0</v>
      </c>
    </row>
    <row r="38" spans="1:8" ht="15.75" customHeight="1" x14ac:dyDescent="0.2">
      <c r="A38" s="35" t="s">
        <v>29</v>
      </c>
      <c r="B38" s="10"/>
      <c r="C38" s="10"/>
      <c r="D38" s="10"/>
      <c r="E38" s="10"/>
      <c r="F38" s="10"/>
      <c r="G38" s="7"/>
      <c r="H38" s="37">
        <v>1</v>
      </c>
    </row>
    <row r="39" spans="1:8" ht="15.75" customHeight="1" x14ac:dyDescent="0.2">
      <c r="A39" s="10"/>
      <c r="B39" s="10"/>
      <c r="C39" s="10"/>
      <c r="D39" s="10"/>
      <c r="E39" s="10"/>
      <c r="F39" s="10"/>
      <c r="G39" s="7"/>
      <c r="H39" s="11"/>
    </row>
    <row r="40" spans="1:8" ht="15.75" customHeight="1" x14ac:dyDescent="0.2">
      <c r="A40" s="13" t="s">
        <v>16</v>
      </c>
      <c r="B40" s="13"/>
      <c r="C40" s="13"/>
      <c r="D40" s="13"/>
      <c r="E40" s="13"/>
      <c r="F40" s="14" t="s">
        <v>12</v>
      </c>
      <c r="G40" s="15" t="s">
        <v>0</v>
      </c>
      <c r="H40" s="16">
        <f>ROUND((H35/H36*H37*H38),0)</f>
        <v>0</v>
      </c>
    </row>
    <row r="41" spans="1:8" ht="20.25" customHeight="1" x14ac:dyDescent="0.2"/>
    <row r="42" spans="1:8" ht="20.25" customHeight="1" x14ac:dyDescent="0.2"/>
  </sheetData>
  <mergeCells count="9">
    <mergeCell ref="A13:F13"/>
    <mergeCell ref="A31:A32"/>
    <mergeCell ref="B31:B32"/>
    <mergeCell ref="C31:C32"/>
    <mergeCell ref="D31:D32"/>
    <mergeCell ref="E31:E32"/>
    <mergeCell ref="F31:H31"/>
    <mergeCell ref="F32:H32"/>
    <mergeCell ref="A14:F14"/>
  </mergeCells>
  <pageMargins left="0.7" right="0.7" top="0.78740157499999996" bottom="0.78740157499999996" header="0.3" footer="0.3"/>
  <pageSetup paperSize="9" scale="87" orientation="portrait" r:id="rId1"/>
  <headerFooter>
    <oddFooter>&amp;R&amp;9&amp;D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Total</vt:lpstr>
      <vt:lpstr>Total!Druckbereich</vt:lpstr>
    </vt:vector>
  </TitlesOfParts>
  <Company>Amt fuer Telematik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Plump Monika</dc:creator>
  <cp:lastModifiedBy>Capaul Anna-Lydia</cp:lastModifiedBy>
  <cp:lastPrinted>2024-05-16T08:17:54Z</cp:lastPrinted>
  <dcterms:created xsi:type="dcterms:W3CDTF">2011-09-22T14:33:34Z</dcterms:created>
  <dcterms:modified xsi:type="dcterms:W3CDTF">2024-07-17T15:29:35Z</dcterms:modified>
</cp:coreProperties>
</file>